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</sheets>
  <definedNames>
    <definedName name="_xlnm.Print_Area" localSheetId="0">'Πινακάς 1'!$A$1:$L$53</definedName>
  </definedNames>
  <calcPr fullCalcOnLoad="1"/>
</workbook>
</file>

<file path=xl/sharedStrings.xml><?xml version="1.0" encoding="utf-8"?>
<sst xmlns="http://schemas.openxmlformats.org/spreadsheetml/2006/main" count="30" uniqueCount="22">
  <si>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</si>
  <si>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</si>
  <si>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</si>
  <si>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</si>
  <si>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</si>
  <si>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</si>
  <si>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</si>
  <si>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</si>
  <si>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</si>
  <si>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</si>
  <si>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</si>
  <si>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</si>
  <si>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</si>
  <si>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</si>
  <si>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</si>
  <si>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</si>
  <si>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</si>
  <si>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</si>
  <si>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</si>
  <si>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</si>
  <si>
    <t>Νοέμβριος</t>
  </si>
  <si>
    <t>Δεκέμβριος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</si>
</sst>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για τα χρόνια 2006-2009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μέσος όρος (έτους)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849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1'!$AJ$5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1'!$AI$6:$AI$17</c:f>
              <c:strCache/>
            </c:strRef>
          </c:cat>
          <c:val>
            <c:numRef>
              <c:f>'Πινακάς 1'!$AJ$6:$AJ$17</c:f>
              <c:numCache/>
            </c:numRef>
          </c:val>
          <c:smooth val="0"/>
        </c:ser>
        <c:ser>
          <c:idx val="1"/>
          <c:order val="1"/>
          <c:tx>
            <c:strRef>
              <c:f>'Πινακάς 1'!$AK$5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1'!$AI$6:$AI$17</c:f>
              <c:strCache/>
            </c:strRef>
          </c:cat>
          <c:val>
            <c:numRef>
              <c:f>'Πινακάς 1'!$AK$6:$AK$17</c:f>
              <c:numCache/>
            </c:numRef>
          </c:val>
          <c:smooth val="0"/>
        </c:ser>
        <c:ser>
          <c:idx val="2"/>
          <c:order val="2"/>
          <c:tx>
            <c:strRef>
              <c:f>'Πινακάς 1'!$AL$5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1'!$AI$6:$AI$17</c:f>
              <c:strCache/>
            </c:strRef>
          </c:cat>
          <c:val>
            <c:numRef>
              <c:f>'Πινακάς 1'!$AL$6:$AL$17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1'!$AM$5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1'!$AI$6:$AI$17</c:f>
              <c:strCache/>
            </c:strRef>
          </c:cat>
          <c:val>
            <c:numRef>
              <c:f>'Πινακάς 1'!$AM$6:$AM$17</c:f>
              <c:numCache/>
            </c:numRef>
          </c:val>
          <c:smooth val="0"/>
        </c:ser>
        <c:marker val="1"/>
        <c:axId val="65220138"/>
        <c:axId val="18120171"/>
      </c:lineChart>
      <c:catAx>
        <c:axId val="6522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20171"/>
        <c:crosses val="autoZero"/>
        <c:auto val="1"/>
        <c:lblOffset val="100"/>
        <c:tickLblSkip val="1"/>
        <c:noMultiLvlLbl val="0"/>
      </c:catAx>
      <c:valAx>
        <c:axId val="1812017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2975"/>
          <c:w val="0.10825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του 2009 (μέσος όρος έτους) σε σύγκριση με το μέσο όρο  για τα χρόνια  2006-2008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3925"/>
          <c:w val="0.82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1'!$AM$5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1'!$AI$6:$AI$17</c:f>
              <c:strCache/>
            </c:strRef>
          </c:cat>
          <c:val>
            <c:numRef>
              <c:f>'Πινακάς 1'!$AM$6:$AM$17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1'!$AN$5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1'!$AI$6:$AI$17</c:f>
              <c:strCache/>
            </c:strRef>
          </c:cat>
          <c:val>
            <c:numRef>
              <c:f>'Πινακάς 1'!$AN$6:$AN$17</c:f>
              <c:numCache/>
            </c:numRef>
          </c:val>
          <c:smooth val="0"/>
        </c:ser>
        <c:marker val="1"/>
        <c:axId val="12826124"/>
        <c:axId val="36174477"/>
      </c:lineChart>
      <c:catAx>
        <c:axId val="128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4477"/>
        <c:crosses val="autoZero"/>
        <c:auto val="1"/>
        <c:lblOffset val="100"/>
        <c:tickLblSkip val="1"/>
        <c:noMultiLvlLbl val="0"/>
      </c:catAx>
      <c:valAx>
        <c:axId val="36174477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6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0425"/>
          <c:w val="0.1225"/>
          <c:h val="0.3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142875</xdr:rowOff>
    </xdr:from>
    <xdr:to>
      <xdr:col>11</xdr:col>
      <xdr:colOff>257175</xdr:colOff>
      <xdr:row>35</xdr:row>
      <xdr:rowOff>104775</xdr:rowOff>
    </xdr:to>
    <xdr:graphicFrame>
      <xdr:nvGraphicFramePr>
        <xdr:cNvPr id="1" name="Chart 10"/>
        <xdr:cNvGraphicFramePr/>
      </xdr:nvGraphicFramePr>
      <xdr:xfrm>
        <a:off x="9525" y="3390900"/>
        <a:ext cx="5981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161925</xdr:rowOff>
    </xdr:from>
    <xdr:to>
      <xdr:col>11</xdr:col>
      <xdr:colOff>266700</xdr:colOff>
      <xdr:row>52</xdr:row>
      <xdr:rowOff>123825</xdr:rowOff>
    </xdr:to>
    <xdr:graphicFrame>
      <xdr:nvGraphicFramePr>
        <xdr:cNvPr id="2" name="Chart 3"/>
        <xdr:cNvGraphicFramePr/>
      </xdr:nvGraphicFramePr>
      <xdr:xfrm>
        <a:off x="0" y="6162675"/>
        <a:ext cx="6000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="75" zoomScaleNormal="75" zoomScalePageLayoutView="0" workbookViewId="0" topLeftCell="A1">
      <selection activeCell="P14" sqref="P1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7" width="7.00390625" style="0" customWidth="1"/>
    <col min="28" max="28" width="8.57421875" style="0" customWidth="1"/>
    <col min="29" max="29" width="6.8515625" style="0" customWidth="1"/>
    <col min="30" max="38" width="8.28125" style="0" customWidth="1"/>
    <col min="39" max="40" width="13.57421875" style="0" customWidth="1"/>
  </cols>
  <sheetData>
    <row r="1" spans="1:29" ht="12.7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3"/>
      <c r="AB1" s="13"/>
      <c r="AC1" s="13"/>
    </row>
    <row r="2" spans="1:29" ht="12.75">
      <c r="A2" s="1" t="s">
        <v>14</v>
      </c>
      <c r="B2" s="1"/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11" ht="27.75" customHeight="1" thickBot="1">
      <c r="A4" s="3"/>
      <c r="B4" s="21">
        <v>2006</v>
      </c>
      <c r="C4" s="21">
        <v>2007</v>
      </c>
      <c r="D4" s="33" t="s">
        <v>17</v>
      </c>
      <c r="E4" s="34"/>
      <c r="F4" s="21">
        <v>2008</v>
      </c>
      <c r="G4" s="33" t="s">
        <v>18</v>
      </c>
      <c r="H4" s="34"/>
      <c r="I4" s="21">
        <v>2009</v>
      </c>
      <c r="J4" s="33" t="s">
        <v>13</v>
      </c>
      <c r="K4" s="34"/>
    </row>
    <row r="5" spans="1:40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J5">
        <v>2006</v>
      </c>
      <c r="AK5">
        <v>2007</v>
      </c>
      <c r="AL5">
        <v>2008</v>
      </c>
      <c r="AM5">
        <v>2009</v>
      </c>
      <c r="AN5" t="s">
        <v>19</v>
      </c>
    </row>
    <row r="6" spans="1:40" ht="13.5" thickBot="1">
      <c r="A6" s="7" t="s">
        <v>1</v>
      </c>
      <c r="B6" s="10">
        <v>15350</v>
      </c>
      <c r="C6" s="10">
        <v>15041</v>
      </c>
      <c r="D6" s="8">
        <v>-309</v>
      </c>
      <c r="E6" s="14">
        <v>-0.02013029315960912</v>
      </c>
      <c r="F6" s="10">
        <v>13571</v>
      </c>
      <c r="G6" s="8">
        <v>-1470</v>
      </c>
      <c r="H6" s="14">
        <v>-0.0977328635064158</v>
      </c>
      <c r="I6" s="10">
        <v>15786</v>
      </c>
      <c r="J6" s="8">
        <v>2215</v>
      </c>
      <c r="K6" s="14">
        <v>0.16321568049517354</v>
      </c>
      <c r="AI6" s="11" t="str">
        <f>A6</f>
        <v>Ιανουάριος</v>
      </c>
      <c r="AJ6" s="24">
        <f>B6</f>
        <v>15350</v>
      </c>
      <c r="AK6" s="12">
        <f>C6</f>
        <v>15041</v>
      </c>
      <c r="AL6" s="12">
        <f>F6</f>
        <v>13571</v>
      </c>
      <c r="AM6" s="12">
        <f>I6</f>
        <v>15786</v>
      </c>
      <c r="AN6" s="2">
        <f>AVERAGE(AJ6:AL6)</f>
        <v>14654</v>
      </c>
    </row>
    <row r="7" spans="1:40" ht="13.5" thickBot="1">
      <c r="A7" s="7" t="s">
        <v>2</v>
      </c>
      <c r="B7" s="10">
        <v>15294</v>
      </c>
      <c r="C7" s="10">
        <v>14816</v>
      </c>
      <c r="D7" s="8">
        <v>-478</v>
      </c>
      <c r="E7" s="9">
        <v>-0.03125408656989669</v>
      </c>
      <c r="F7" s="10">
        <v>13280</v>
      </c>
      <c r="G7" s="8">
        <v>-1536</v>
      </c>
      <c r="H7" s="9">
        <v>-0.10367170626349892</v>
      </c>
      <c r="I7" s="10">
        <v>16383</v>
      </c>
      <c r="J7" s="8">
        <v>3103</v>
      </c>
      <c r="K7" s="14">
        <v>0.23365963855421687</v>
      </c>
      <c r="AI7" s="11" t="str">
        <f aca="true" t="shared" si="0" ref="AI7:AI17">A7</f>
        <v>Φεβρουάριος</v>
      </c>
      <c r="AJ7" s="24">
        <f aca="true" t="shared" si="1" ref="AJ7:AJ14">B7</f>
        <v>15294</v>
      </c>
      <c r="AK7" s="12">
        <f aca="true" t="shared" si="2" ref="AK7:AK17">C7</f>
        <v>14816</v>
      </c>
      <c r="AL7" s="12">
        <f aca="true" t="shared" si="3" ref="AL7:AL17">F7</f>
        <v>13280</v>
      </c>
      <c r="AM7" s="12">
        <f aca="true" t="shared" si="4" ref="AM7:AM17">I7</f>
        <v>16383</v>
      </c>
      <c r="AN7" s="2">
        <f aca="true" t="shared" si="5" ref="AN7:AN12">AVERAGE(AJ7:AL7)</f>
        <v>14463.333333333334</v>
      </c>
    </row>
    <row r="8" spans="1:40" ht="13.5" thickBot="1">
      <c r="A8" s="7" t="s">
        <v>3</v>
      </c>
      <c r="B8" s="10">
        <v>13730</v>
      </c>
      <c r="C8" s="10">
        <v>12986</v>
      </c>
      <c r="D8" s="8">
        <v>-744</v>
      </c>
      <c r="E8" s="9">
        <v>-0.054187909686817186</v>
      </c>
      <c r="F8" s="10">
        <v>12194</v>
      </c>
      <c r="G8" s="8">
        <v>-792</v>
      </c>
      <c r="H8" s="9">
        <v>-0.0609887571230556</v>
      </c>
      <c r="I8" s="10">
        <v>16806</v>
      </c>
      <c r="J8" s="8">
        <v>4612</v>
      </c>
      <c r="K8" s="14">
        <v>0.3782187961292439</v>
      </c>
      <c r="AI8" s="11" t="str">
        <f t="shared" si="0"/>
        <v>Μάρτιος</v>
      </c>
      <c r="AJ8" s="24">
        <f t="shared" si="1"/>
        <v>13730</v>
      </c>
      <c r="AK8" s="12">
        <f t="shared" si="2"/>
        <v>12986</v>
      </c>
      <c r="AL8" s="12">
        <f t="shared" si="3"/>
        <v>12194</v>
      </c>
      <c r="AM8" s="12">
        <f t="shared" si="4"/>
        <v>16806</v>
      </c>
      <c r="AN8" s="2">
        <f t="shared" si="5"/>
        <v>12970</v>
      </c>
    </row>
    <row r="9" spans="1:40" ht="13.5" thickBot="1">
      <c r="A9" s="7" t="s">
        <v>4</v>
      </c>
      <c r="B9" s="10">
        <v>11363</v>
      </c>
      <c r="C9" s="10">
        <v>11419</v>
      </c>
      <c r="D9" s="8">
        <v>56</v>
      </c>
      <c r="E9" s="9">
        <v>0.004928275983455074</v>
      </c>
      <c r="F9" s="10">
        <v>10462</v>
      </c>
      <c r="G9" s="8">
        <v>-957</v>
      </c>
      <c r="H9" s="9">
        <v>-0.08380768893948683</v>
      </c>
      <c r="I9" s="10">
        <v>16106</v>
      </c>
      <c r="J9" s="8">
        <v>5644</v>
      </c>
      <c r="K9" s="14">
        <v>0.5394761995794303</v>
      </c>
      <c r="AI9" s="11" t="str">
        <f t="shared" si="0"/>
        <v>Απρίλιος</v>
      </c>
      <c r="AJ9" s="24">
        <f t="shared" si="1"/>
        <v>11363</v>
      </c>
      <c r="AK9" s="12">
        <f t="shared" si="2"/>
        <v>11419</v>
      </c>
      <c r="AL9" s="12">
        <f t="shared" si="3"/>
        <v>10462</v>
      </c>
      <c r="AM9" s="12">
        <f t="shared" si="4"/>
        <v>16106</v>
      </c>
      <c r="AN9" s="2">
        <f t="shared" si="5"/>
        <v>11081.333333333334</v>
      </c>
    </row>
    <row r="10" spans="1:40" ht="13.5" thickBot="1">
      <c r="A10" s="11" t="s">
        <v>15</v>
      </c>
      <c r="B10" s="12">
        <v>11394</v>
      </c>
      <c r="C10" s="12">
        <v>10802</v>
      </c>
      <c r="D10" s="17">
        <v>-592</v>
      </c>
      <c r="E10" s="16">
        <v>-0.05195717044058276</v>
      </c>
      <c r="F10" s="12">
        <v>9253</v>
      </c>
      <c r="G10" s="17">
        <v>-1549</v>
      </c>
      <c r="H10" s="16">
        <v>-0.14339937048694687</v>
      </c>
      <c r="I10" s="12">
        <v>15158</v>
      </c>
      <c r="J10" s="17">
        <v>5905</v>
      </c>
      <c r="K10" s="15">
        <v>0.6381714038690155</v>
      </c>
      <c r="AI10" s="11" t="str">
        <f t="shared" si="0"/>
        <v>Μάιος</v>
      </c>
      <c r="AJ10" s="24">
        <f t="shared" si="1"/>
        <v>11394</v>
      </c>
      <c r="AK10" s="12">
        <f t="shared" si="2"/>
        <v>10802</v>
      </c>
      <c r="AL10" s="12">
        <f t="shared" si="3"/>
        <v>9253</v>
      </c>
      <c r="AM10" s="12">
        <f t="shared" si="4"/>
        <v>15158</v>
      </c>
      <c r="AN10" s="2">
        <f t="shared" si="5"/>
        <v>10483</v>
      </c>
    </row>
    <row r="11" spans="1:40" ht="13.5" thickBot="1">
      <c r="A11" s="11" t="s">
        <v>5</v>
      </c>
      <c r="B11" s="12">
        <v>12658</v>
      </c>
      <c r="C11" s="12">
        <v>10727</v>
      </c>
      <c r="D11" s="17">
        <v>-1931</v>
      </c>
      <c r="E11" s="16">
        <v>-0.15255174593142676</v>
      </c>
      <c r="F11" s="12">
        <v>10509</v>
      </c>
      <c r="G11" s="17">
        <v>-218</v>
      </c>
      <c r="H11" s="16">
        <v>-0.02032255057331966</v>
      </c>
      <c r="I11" s="12">
        <v>16740</v>
      </c>
      <c r="J11" s="17">
        <v>6231</v>
      </c>
      <c r="K11" s="15">
        <v>0.5929203539823009</v>
      </c>
      <c r="AI11" s="11" t="str">
        <f t="shared" si="0"/>
        <v>Ιούνιος</v>
      </c>
      <c r="AJ11" s="24">
        <f t="shared" si="1"/>
        <v>12658</v>
      </c>
      <c r="AK11" s="12">
        <f t="shared" si="2"/>
        <v>10727</v>
      </c>
      <c r="AL11" s="12">
        <f t="shared" si="3"/>
        <v>10509</v>
      </c>
      <c r="AM11" s="12">
        <f t="shared" si="4"/>
        <v>16740</v>
      </c>
      <c r="AN11" s="2">
        <f t="shared" si="5"/>
        <v>11298</v>
      </c>
    </row>
    <row r="12" spans="1:40" ht="13.5" thickBot="1">
      <c r="A12" s="11" t="s">
        <v>6</v>
      </c>
      <c r="B12" s="12">
        <v>13117</v>
      </c>
      <c r="C12" s="12">
        <v>12191</v>
      </c>
      <c r="D12" s="17">
        <v>-926</v>
      </c>
      <c r="E12" s="16">
        <v>-0.07059541053594572</v>
      </c>
      <c r="F12" s="12">
        <v>11883</v>
      </c>
      <c r="G12" s="17">
        <v>-308</v>
      </c>
      <c r="H12" s="16">
        <v>-0.02526453941432204</v>
      </c>
      <c r="I12" s="12">
        <v>17989</v>
      </c>
      <c r="J12" s="17">
        <v>6106</v>
      </c>
      <c r="K12" s="15">
        <v>0.5138433055625684</v>
      </c>
      <c r="AI12" s="11" t="str">
        <f t="shared" si="0"/>
        <v>Ιούλιος</v>
      </c>
      <c r="AJ12" s="24">
        <f t="shared" si="1"/>
        <v>13117</v>
      </c>
      <c r="AK12" s="12">
        <f t="shared" si="2"/>
        <v>12191</v>
      </c>
      <c r="AL12" s="12">
        <f t="shared" si="3"/>
        <v>11883</v>
      </c>
      <c r="AM12" s="12">
        <f t="shared" si="4"/>
        <v>17989</v>
      </c>
      <c r="AN12" s="2">
        <f t="shared" si="5"/>
        <v>12397</v>
      </c>
    </row>
    <row r="13" spans="1:40" ht="13.5" thickBot="1">
      <c r="A13" s="11" t="s">
        <v>7</v>
      </c>
      <c r="B13" s="12">
        <v>12852</v>
      </c>
      <c r="C13" s="12">
        <v>11783</v>
      </c>
      <c r="D13" s="17">
        <v>-1069</v>
      </c>
      <c r="E13" s="16">
        <v>-0.08317771553065671</v>
      </c>
      <c r="F13" s="12">
        <v>10801</v>
      </c>
      <c r="G13" s="17">
        <v>-982</v>
      </c>
      <c r="H13" s="16">
        <v>-0.08334040566918442</v>
      </c>
      <c r="I13" s="12">
        <v>17788</v>
      </c>
      <c r="J13" s="17">
        <v>6987</v>
      </c>
      <c r="K13" s="15">
        <v>0.6468845477270623</v>
      </c>
      <c r="AI13" s="11" t="str">
        <f t="shared" si="0"/>
        <v>Αύγουστος</v>
      </c>
      <c r="AJ13" s="28">
        <f t="shared" si="1"/>
        <v>12852</v>
      </c>
      <c r="AK13" s="4">
        <f t="shared" si="2"/>
        <v>11783</v>
      </c>
      <c r="AL13" s="4">
        <f t="shared" si="3"/>
        <v>10801</v>
      </c>
      <c r="AM13" s="4">
        <f t="shared" si="4"/>
        <v>17788</v>
      </c>
      <c r="AN13" s="2">
        <f>AVERAGE(AJ13:AL13)</f>
        <v>11812</v>
      </c>
    </row>
    <row r="14" spans="1:40" ht="13.5" thickBot="1">
      <c r="A14" s="11" t="s">
        <v>8</v>
      </c>
      <c r="B14" s="12">
        <v>11091</v>
      </c>
      <c r="C14" s="12">
        <v>9894</v>
      </c>
      <c r="D14" s="17">
        <v>-1197</v>
      </c>
      <c r="E14" s="16">
        <v>-0.10792534487422234</v>
      </c>
      <c r="F14" s="12">
        <v>10319</v>
      </c>
      <c r="G14" s="17">
        <v>425</v>
      </c>
      <c r="H14" s="16">
        <v>0.0429553264604811</v>
      </c>
      <c r="I14" s="12">
        <v>17618</v>
      </c>
      <c r="J14" s="17">
        <v>7299</v>
      </c>
      <c r="K14" s="15">
        <v>0.7073359821688148</v>
      </c>
      <c r="AI14" s="11" t="str">
        <f t="shared" si="0"/>
        <v>Σεπτέμβριος</v>
      </c>
      <c r="AJ14" s="28">
        <f t="shared" si="1"/>
        <v>11091</v>
      </c>
      <c r="AK14" s="4">
        <f t="shared" si="2"/>
        <v>9894</v>
      </c>
      <c r="AL14" s="4">
        <f t="shared" si="3"/>
        <v>10319</v>
      </c>
      <c r="AM14" s="4">
        <f t="shared" si="4"/>
        <v>17618</v>
      </c>
      <c r="AN14" s="2">
        <f>AVERAGE(AJ14:AL14)</f>
        <v>10434.666666666666</v>
      </c>
    </row>
    <row r="15" spans="1:40" ht="13.5" thickBot="1">
      <c r="A15" s="11" t="s">
        <v>9</v>
      </c>
      <c r="B15" s="12">
        <v>10767</v>
      </c>
      <c r="C15" s="12">
        <v>9871</v>
      </c>
      <c r="D15" s="17">
        <v>-896</v>
      </c>
      <c r="E15" s="16">
        <v>-0.08321723785641312</v>
      </c>
      <c r="F15" s="12">
        <v>9983</v>
      </c>
      <c r="G15" s="17">
        <v>112</v>
      </c>
      <c r="H15" s="16">
        <v>0.011346368149123695</v>
      </c>
      <c r="I15" s="12">
        <v>17263</v>
      </c>
      <c r="J15" s="17">
        <v>7280</v>
      </c>
      <c r="K15" s="15">
        <v>0.7292397075027547</v>
      </c>
      <c r="AI15" s="11" t="str">
        <f t="shared" si="0"/>
        <v>Οκτώβριος</v>
      </c>
      <c r="AJ15" s="28">
        <f>B15</f>
        <v>10767</v>
      </c>
      <c r="AK15" s="4">
        <f t="shared" si="2"/>
        <v>9871</v>
      </c>
      <c r="AL15" s="4">
        <f t="shared" si="3"/>
        <v>9983</v>
      </c>
      <c r="AM15" s="4">
        <f t="shared" si="4"/>
        <v>17263</v>
      </c>
      <c r="AN15" s="2">
        <f>AVERAGE(AJ15:AL15)</f>
        <v>10207</v>
      </c>
    </row>
    <row r="16" spans="1:40" ht="13.5" thickBot="1">
      <c r="A16" s="11" t="s">
        <v>20</v>
      </c>
      <c r="B16" s="12">
        <v>12857</v>
      </c>
      <c r="C16" s="12">
        <v>11891</v>
      </c>
      <c r="D16" s="17">
        <v>-966</v>
      </c>
      <c r="E16" s="16">
        <v>-0.07513416815742398</v>
      </c>
      <c r="F16" s="12">
        <v>12073</v>
      </c>
      <c r="G16" s="17">
        <v>182</v>
      </c>
      <c r="H16" s="16">
        <v>0.01530569338154907</v>
      </c>
      <c r="I16" s="12">
        <v>20892</v>
      </c>
      <c r="J16" s="17">
        <v>8819</v>
      </c>
      <c r="K16" s="15">
        <v>0.7304729561832187</v>
      </c>
      <c r="AI16" s="11" t="str">
        <f t="shared" si="0"/>
        <v>Νοέμβριος</v>
      </c>
      <c r="AJ16" s="28">
        <f>B16</f>
        <v>12857</v>
      </c>
      <c r="AK16" s="4">
        <f t="shared" si="2"/>
        <v>11891</v>
      </c>
      <c r="AL16" s="4">
        <f t="shared" si="3"/>
        <v>12073</v>
      </c>
      <c r="AM16" s="4">
        <f t="shared" si="4"/>
        <v>20892</v>
      </c>
      <c r="AN16" s="2">
        <f>AVERAGE(AJ16:AL16)</f>
        <v>12273.666666666666</v>
      </c>
    </row>
    <row r="17" spans="1:40" ht="13.5" thickBot="1">
      <c r="A17" s="11" t="s">
        <v>21</v>
      </c>
      <c r="B17" s="12">
        <v>13410</v>
      </c>
      <c r="C17" s="12">
        <v>12788</v>
      </c>
      <c r="D17" s="17">
        <v>-622</v>
      </c>
      <c r="E17" s="16">
        <v>-0.04638329604772558</v>
      </c>
      <c r="F17" s="12">
        <v>14169</v>
      </c>
      <c r="G17" s="17">
        <v>1381</v>
      </c>
      <c r="H17" s="16">
        <v>0.10799186737566469</v>
      </c>
      <c r="I17" s="12">
        <v>21530</v>
      </c>
      <c r="J17" s="17">
        <v>7361</v>
      </c>
      <c r="K17" s="15">
        <v>0.5195144329169313</v>
      </c>
      <c r="AI17" s="11" t="str">
        <f t="shared" si="0"/>
        <v>Δεκέμβριος</v>
      </c>
      <c r="AJ17" s="28">
        <f>B17</f>
        <v>13410</v>
      </c>
      <c r="AK17" s="4">
        <f t="shared" si="2"/>
        <v>12788</v>
      </c>
      <c r="AL17" s="4">
        <f t="shared" si="3"/>
        <v>14169</v>
      </c>
      <c r="AM17" s="4">
        <f t="shared" si="4"/>
        <v>21530</v>
      </c>
      <c r="AN17" s="2">
        <f>AVERAGE(AJ17:AL17)</f>
        <v>13455.666666666666</v>
      </c>
    </row>
    <row r="18" spans="1:39" ht="13.5" thickBot="1">
      <c r="A18" s="18" t="s">
        <v>16</v>
      </c>
      <c r="B18" s="23">
        <v>12823.583333333334</v>
      </c>
      <c r="C18" s="23">
        <v>12017.416666666666</v>
      </c>
      <c r="D18" s="20">
        <v>-806.1666666666679</v>
      </c>
      <c r="E18" s="22">
        <v>-0.06286594360650634</v>
      </c>
      <c r="F18" s="23">
        <v>11541.416666666666</v>
      </c>
      <c r="G18" s="20">
        <v>-476</v>
      </c>
      <c r="H18" s="22">
        <v>-0.039609178345318255</v>
      </c>
      <c r="I18" s="23">
        <v>17504.916666666668</v>
      </c>
      <c r="J18" s="20">
        <v>5963.500000000002</v>
      </c>
      <c r="K18" s="19">
        <v>0.5167043329458402</v>
      </c>
      <c r="AI18" s="27"/>
      <c r="AJ18" s="28"/>
      <c r="AK18" s="4"/>
      <c r="AL18" s="4"/>
      <c r="AM18" s="2"/>
    </row>
    <row r="19" spans="2:39" ht="12.75">
      <c r="B19" s="2"/>
      <c r="C19" s="2"/>
      <c r="D19" s="2"/>
      <c r="E19" s="2"/>
      <c r="F19" s="2"/>
      <c r="G19" s="2"/>
      <c r="H19" s="2"/>
      <c r="I19" s="2"/>
      <c r="AI19" s="27"/>
      <c r="AJ19" s="28"/>
      <c r="AK19" s="4"/>
      <c r="AL19" s="4"/>
      <c r="AM19" s="26"/>
    </row>
    <row r="20" spans="2:38" ht="12.75">
      <c r="B20" s="25"/>
      <c r="C20" s="29"/>
      <c r="D20" s="30"/>
      <c r="E20" s="31"/>
      <c r="F20" s="25"/>
      <c r="G20" s="30"/>
      <c r="H20" s="31"/>
      <c r="I20" s="25"/>
      <c r="AI20" s="27"/>
      <c r="AJ20" s="28"/>
      <c r="AK20" s="4"/>
      <c r="AL20" s="4"/>
    </row>
    <row r="21" spans="35:38" ht="12.75">
      <c r="AI21" s="27"/>
      <c r="AJ21" s="28"/>
      <c r="AK21" s="4"/>
      <c r="AL21" s="4"/>
    </row>
    <row r="22" spans="29:37" ht="12.75">
      <c r="AC22">
        <f>948+40</f>
        <v>988</v>
      </c>
      <c r="AD22" s="25">
        <f>AC22/I17</f>
        <v>0.045889456572224804</v>
      </c>
      <c r="AK22" s="4"/>
    </row>
    <row r="23" spans="29:30" ht="12.75">
      <c r="AC23">
        <v>3700</v>
      </c>
      <c r="AD23" s="25">
        <f>AC23/I17</f>
        <v>0.17185322805387832</v>
      </c>
    </row>
    <row r="24" ht="12.75">
      <c r="AC24">
        <f>AC22+AC23</f>
        <v>4688</v>
      </c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2010-01-05T08:03:55Z</cp:lastPrinted>
  <dcterms:created xsi:type="dcterms:W3CDTF">2003-04-21T08:21:18Z</dcterms:created>
  <dcterms:modified xsi:type="dcterms:W3CDTF">2010-01-19T07:34:27Z</dcterms:modified>
  <cp:category/>
  <cp:version/>
  <cp:contentType/>
  <cp:contentStatus/>
</cp:coreProperties>
</file>